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30223 - 30.06. - ZCU - Výpočetní technika (III.) 069 - 2023 PC tower + monitory Holoubek\Odevzdání\"/>
    </mc:Choice>
  </mc:AlternateContent>
  <xr:revisionPtr revIDLastSave="0" documentId="13_ncr:1_{FBF31520-FDE1-48EE-AC05-EC2B3FB96A94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</workbook>
</file>

<file path=xl/calcChain.xml><?xml version="1.0" encoding="utf-8"?>
<calcChain xmlns="http://schemas.openxmlformats.org/spreadsheetml/2006/main">
  <c r="T7" i="1" l="1"/>
  <c r="S8" i="1"/>
  <c r="T8" i="1"/>
  <c r="P8" i="1"/>
  <c r="P7" i="1"/>
  <c r="P9" i="1"/>
  <c r="S9" i="1"/>
  <c r="T9" i="1"/>
  <c r="Q12" i="1" l="1"/>
  <c r="S7" i="1"/>
  <c r="R12" i="1" s="1"/>
</calcChain>
</file>

<file path=xl/sharedStrings.xml><?xml version="1.0" encoding="utf-8"?>
<sst xmlns="http://schemas.openxmlformats.org/spreadsheetml/2006/main" count="54" uniqueCount="51">
  <si>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</si>
  <si>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</si>
  <si>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</si>
  <si>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</si>
  <si>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</si>
  <si>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</si>
  <si>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</si>
  <si>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</si>
  <si>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</si>
  <si>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</si>
  <si>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</si>
  <si>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</si>
  <si>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</si>
  <si>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</si>
  <si>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</si>
  <si>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</si>
  <si>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</si>
  <si>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</si>
  <si>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</si>
  <si>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</si>
  <si>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</si>
  <si>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</si>
  <si>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</si>
  <si>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</si>
  <si>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</si>
  <si>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</si>
  <si>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</si>
  <si>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</si>
  <si>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</si>
  <si>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</si>
  <si>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</si>
  <si>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</si>
  <si>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</si>
  <si>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>Společná faktura</t>
  </si>
  <si>
    <t xml:space="preserve">Příloha č. 2 Kupní smlouvy - technická specifikace
Výpočetní technika (III.) 069 - 2023 </t>
  </si>
  <si>
    <t>Bc. Martin Šafránek,
Tel.: 37763 4792</t>
  </si>
  <si>
    <t>Teslova 9, 
301 00 Plzeň,
Nové technologie – výzkumné centrum (NTC) -  Správa výzkumného centra,
místnost TF 102</t>
  </si>
  <si>
    <t>Počítač včetně klávesnice a myši</t>
  </si>
  <si>
    <t>Výkon procesoru v Passmark CPU více než 25 800 bodů (platné ke dni 12. 6. 2023), minimálně 10 jader.
Operační paměť typu DDR4 minimálně 16 GB.
Grafická karta integrovaná v CPU.
SSD disk o kapacitě minimálně 512 GB.
Minimálně 8 USB portů, z toho minimálně 4 USB 3.0 porty.
Podpora bootování z USB.
Síťová karta 1 Gb/s Ethernet s podporou PXE.
Grafický výstup DVI nebo Displayport.
CZ klávesnice. 
Optická myš 3tl./kolečko.
Operační systém Windows 64-bit (Windows 10 nebo vyšší, upřednostňujeme originální SW. V případě second-hand-sw musí být splněny tyto podmínky: Přenositelná licence, SW byl uveden na trhu EU, musí jít o trvalou licenci, placenou licenci a vyžadujeme potvrzení o odinstalaci všech předchozích uživatelů licence).
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Mini Tower.
Záruka na zboží min. 36 měsíců, servis NBD on site.</t>
  </si>
  <si>
    <t>Záruka na zboží min. 36 měsíců, servis NBD on site.</t>
  </si>
  <si>
    <t>Monitor LCD 34" 21:9</t>
  </si>
  <si>
    <t>Monitor LCD 32" 16:9</t>
  </si>
  <si>
    <t>Záruka na zboží min. 36 měsíců.</t>
  </si>
  <si>
    <r>
      <t xml:space="preserve">Velikost úhlopříčky 34", rozlišení min. Ultra Wide QHD (3440 × 1440 px), rozhraní HDMI a displayport,  jas min. 300 cd/m2, typ panelu VA. </t>
    </r>
    <r>
      <rPr>
        <sz val="11"/>
        <rFont val="Calibri"/>
        <family val="2"/>
        <charset val="238"/>
        <scheme val="minor"/>
      </rPr>
      <t>Displayport a HDMI kabel musí byt součástí dodávky.
Záruka min. 3 roky.
Třída energetické účinnosti v rozpětí A až G.</t>
    </r>
  </si>
  <si>
    <t>Velikost úhlopříčky 32", rozlišení min. Full HD ( 1920 × 1080 px), rozhraní  displayport nebo HDMI,  jas min. 250 cd/m2, typ panelu IPS. Displayport  a HDMI  kabel musí byt součástí dodávky.
Záruka min. 3 roky.
Třída energetické účinnosti v rozpětí A až G.</t>
  </si>
  <si>
    <t>https://aoc.com/cz/products/monitors/q32v4/specification</t>
  </si>
  <si>
    <t>https://www.philips.cz/c-p/346E2LAE_00/monitor-ultrasirokouhly-lcd-monitor</t>
  </si>
  <si>
    <t>HP Pro Tower 400 G9, Intel Core i7-12700 2.10G 25MB 12 cores 65W, 16GB (2x8GB) DDR4 3200, grafická karta integrovaná v CPU, 512GB 2280 PCIe NVMe Value Solid State Drive, prední strana 1x USB-C, 3x USB 3.0, zadní strana 3x USB 3.0, 2x USB 2.0, RJ-45 konektor, 1x DisplayPort, 1x HDMI, CZ klávesnice součástí HP 125 keyboard, optická myš součástí HP 125 mouse, originální Windows 11 Home 64 Advanced, existence ovladačů použitého HW ve Windows 11, podpora přes internet umožňuje stahovat manuál a ovladače adresně pro konkrétní zařízení, skříň není plombovaná, velikost PC je mini tower, záruka 36 měsíců NBD on-site</t>
  </si>
  <si>
    <t>https://h20195.www2.hp.com/v2/GetPDF.aspx/c08017709.pdf</t>
  </si>
  <si>
    <t>34" Philips 346E2LAE Gaming (346E2LAE/00) + kabel DisplayPort a HDMI v balení, záruka 36 měsíců</t>
  </si>
  <si>
    <t>31,5" AOC Q32V4 (Q32V4) + kabel DisplayPort a HDMi součástí balení, 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</si>
</sst>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right" vertical="center" indent="1"/>
    </xf>
    <xf numFmtId="0" fontId="7" fillId="3" borderId="16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3" borderId="19" xfId="0" applyNumberFormat="1" applyFill="1" applyBorder="1" applyAlignment="1">
      <alignment horizontal="right" vertical="center" indent="1"/>
    </xf>
    <xf numFmtId="164" fontId="0" fillId="0" borderId="17" xfId="0" applyNumberFormat="1" applyBorder="1" applyAlignment="1">
      <alignment horizontal="right" vertical="center" indent="1"/>
    </xf>
    <xf numFmtId="164" fontId="0" fillId="0" borderId="20" xfId="0" applyNumberFormat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3" fillId="6" borderId="16" xfId="0" applyFont="1" applyFill="1" applyBorder="1" applyAlignment="1">
      <alignment horizontal="left" vertical="center" wrapText="1" indent="1"/>
    </xf>
    <xf numFmtId="0" fontId="13" fillId="6" borderId="16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left" vertical="center" wrapText="1" indent="1"/>
    </xf>
    <xf numFmtId="0" fontId="13" fillId="6" borderId="13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24" fillId="4" borderId="16" xfId="0" applyFont="1" applyFill="1" applyBorder="1" applyAlignment="1" applyProtection="1">
      <alignment horizontal="center" vertical="center" wrapTex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24" fillId="4" borderId="19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3" fillId="6" borderId="21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A4" zoomScale="85" zoomScaleNormal="85" workbookViewId="0">
      <selection activeCell="F7" sqref="F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23.710937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.28515625" style="1" bestFit="1" customWidth="1"/>
    <col min="11" max="11" width="28.28515625" hidden="1" customWidth="1"/>
    <col min="12" max="12" width="29.28515625" customWidth="1"/>
    <col min="13" max="13" width="25.85546875" customWidth="1"/>
    <col min="14" max="14" width="36.285156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2.5703125" style="5" customWidth="1"/>
  </cols>
  <sheetData>
    <row r="1" spans="1:22" ht="40.9" customHeight="1" x14ac:dyDescent="0.25">
      <c r="B1" s="99" t="s">
        <v>34</v>
      </c>
      <c r="C1" s="100"/>
      <c r="D1" s="100"/>
      <c r="E1"/>
      <c r="G1" s="41"/>
      <c r="V1"/>
    </row>
    <row r="2" spans="1:22" ht="22.5" customHeight="1" x14ac:dyDescent="0.25">
      <c r="C2"/>
      <c r="D2" s="9"/>
      <c r="E2" s="10"/>
      <c r="G2" s="103"/>
      <c r="H2" s="104"/>
      <c r="I2" s="104"/>
      <c r="J2" s="104"/>
      <c r="K2" s="104"/>
      <c r="L2" s="104"/>
      <c r="M2" s="104"/>
      <c r="N2" s="104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2"/>
      <c r="E3" s="72"/>
      <c r="F3" s="72"/>
      <c r="G3" s="104"/>
      <c r="H3" s="104"/>
      <c r="I3" s="104"/>
      <c r="J3" s="104"/>
      <c r="K3" s="104"/>
      <c r="L3" s="104"/>
      <c r="M3" s="104"/>
      <c r="N3" s="10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2"/>
      <c r="E4" s="72"/>
      <c r="F4" s="72"/>
      <c r="G4" s="72"/>
      <c r="H4" s="7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1" t="s">
        <v>2</v>
      </c>
      <c r="H5" s="102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71" t="s">
        <v>32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71" t="s">
        <v>7</v>
      </c>
      <c r="T6" s="71" t="s">
        <v>8</v>
      </c>
      <c r="U6" s="34" t="s">
        <v>22</v>
      </c>
      <c r="V6" s="34" t="s">
        <v>23</v>
      </c>
    </row>
    <row r="7" spans="1:22" ht="346.5" customHeight="1" thickTop="1" x14ac:dyDescent="0.25">
      <c r="A7" s="20"/>
      <c r="B7" s="50">
        <v>1</v>
      </c>
      <c r="C7" s="51" t="s">
        <v>37</v>
      </c>
      <c r="D7" s="52">
        <v>1</v>
      </c>
      <c r="E7" s="53" t="s">
        <v>30</v>
      </c>
      <c r="F7" s="67" t="s">
        <v>38</v>
      </c>
      <c r="G7" s="73" t="s">
        <v>47</v>
      </c>
      <c r="H7" s="74" t="s">
        <v>48</v>
      </c>
      <c r="I7" s="107" t="s">
        <v>33</v>
      </c>
      <c r="J7" s="110" t="s">
        <v>31</v>
      </c>
      <c r="K7" s="113"/>
      <c r="L7" s="68" t="s">
        <v>39</v>
      </c>
      <c r="M7" s="116" t="s">
        <v>35</v>
      </c>
      <c r="N7" s="116" t="s">
        <v>36</v>
      </c>
      <c r="O7" s="91">
        <v>21</v>
      </c>
      <c r="P7" s="61">
        <f>D7*Q7</f>
        <v>17500</v>
      </c>
      <c r="Q7" s="54">
        <v>17500</v>
      </c>
      <c r="R7" s="79">
        <v>17464</v>
      </c>
      <c r="S7" s="63">
        <f>D7*R7</f>
        <v>17464</v>
      </c>
      <c r="T7" s="64" t="str">
        <f t="shared" ref="T7:T9" si="0">IF(ISNUMBER(R7), IF(R7&gt;Q7,"NEVYHOVUJE","VYHOVUJE")," ")</f>
        <v>VYHOVUJE</v>
      </c>
      <c r="U7" s="94"/>
      <c r="V7" s="55" t="s">
        <v>11</v>
      </c>
    </row>
    <row r="8" spans="1:22" ht="90" customHeight="1" x14ac:dyDescent="0.25">
      <c r="A8" s="20"/>
      <c r="B8" s="56">
        <v>2</v>
      </c>
      <c r="C8" s="57" t="s">
        <v>40</v>
      </c>
      <c r="D8" s="58">
        <v>1</v>
      </c>
      <c r="E8" s="59" t="s">
        <v>30</v>
      </c>
      <c r="F8" s="69" t="s">
        <v>43</v>
      </c>
      <c r="G8" s="75" t="s">
        <v>49</v>
      </c>
      <c r="H8" s="76" t="s">
        <v>46</v>
      </c>
      <c r="I8" s="108"/>
      <c r="J8" s="111"/>
      <c r="K8" s="114"/>
      <c r="L8" s="105" t="s">
        <v>42</v>
      </c>
      <c r="M8" s="117"/>
      <c r="N8" s="117"/>
      <c r="O8" s="92"/>
      <c r="P8" s="62">
        <f>D8*Q8</f>
        <v>6500</v>
      </c>
      <c r="Q8" s="60">
        <v>6500</v>
      </c>
      <c r="R8" s="80">
        <v>6500</v>
      </c>
      <c r="S8" s="65">
        <f>D8*R8</f>
        <v>6500</v>
      </c>
      <c r="T8" s="66" t="str">
        <f t="shared" ref="T8" si="1">IF(ISNUMBER(R8), IF(R8&gt;Q8,"NEVYHOVUJE","VYHOVUJE")," ")</f>
        <v>VYHOVUJE</v>
      </c>
      <c r="U8" s="95"/>
      <c r="V8" s="97" t="s">
        <v>12</v>
      </c>
    </row>
    <row r="9" spans="1:22" ht="90" customHeight="1" thickBot="1" x14ac:dyDescent="0.3">
      <c r="A9" s="20"/>
      <c r="B9" s="42">
        <v>3</v>
      </c>
      <c r="C9" s="43" t="s">
        <v>41</v>
      </c>
      <c r="D9" s="44">
        <v>1</v>
      </c>
      <c r="E9" s="45" t="s">
        <v>30</v>
      </c>
      <c r="F9" s="70" t="s">
        <v>44</v>
      </c>
      <c r="G9" s="77" t="s">
        <v>50</v>
      </c>
      <c r="H9" s="78" t="s">
        <v>45</v>
      </c>
      <c r="I9" s="109"/>
      <c r="J9" s="112"/>
      <c r="K9" s="115"/>
      <c r="L9" s="106"/>
      <c r="M9" s="118"/>
      <c r="N9" s="118"/>
      <c r="O9" s="93"/>
      <c r="P9" s="46">
        <f>D9*Q9</f>
        <v>4200</v>
      </c>
      <c r="Q9" s="47">
        <v>4200</v>
      </c>
      <c r="R9" s="81">
        <v>4200</v>
      </c>
      <c r="S9" s="48">
        <f>D9*R9</f>
        <v>4200</v>
      </c>
      <c r="T9" s="49" t="str">
        <f t="shared" si="0"/>
        <v>VYHOVUJE</v>
      </c>
      <c r="U9" s="96"/>
      <c r="V9" s="98"/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89" t="s">
        <v>28</v>
      </c>
      <c r="C11" s="89"/>
      <c r="D11" s="89"/>
      <c r="E11" s="89"/>
      <c r="F11" s="89"/>
      <c r="G11" s="89"/>
      <c r="H11" s="40"/>
      <c r="I11" s="40"/>
      <c r="J11" s="21"/>
      <c r="K11" s="21"/>
      <c r="L11" s="6"/>
      <c r="M11" s="6"/>
      <c r="N11" s="6"/>
      <c r="O11" s="22"/>
      <c r="P11" s="22"/>
      <c r="Q11" s="23" t="s">
        <v>9</v>
      </c>
      <c r="R11" s="86" t="s">
        <v>10</v>
      </c>
      <c r="S11" s="87"/>
      <c r="T11" s="88"/>
      <c r="U11" s="24"/>
      <c r="V11" s="25"/>
    </row>
    <row r="12" spans="1:22" ht="50.45" customHeight="1" thickTop="1" thickBot="1" x14ac:dyDescent="0.3">
      <c r="B12" s="90" t="s">
        <v>26</v>
      </c>
      <c r="C12" s="90"/>
      <c r="D12" s="90"/>
      <c r="E12" s="90"/>
      <c r="F12" s="90"/>
      <c r="G12" s="90"/>
      <c r="H12" s="90"/>
      <c r="I12" s="26"/>
      <c r="L12" s="9"/>
      <c r="M12" s="9"/>
      <c r="N12" s="9"/>
      <c r="O12" s="27"/>
      <c r="P12" s="27"/>
      <c r="Q12" s="28">
        <f>SUM(P7:P9)</f>
        <v>28200</v>
      </c>
      <c r="R12" s="83">
        <f>SUM(S7:S9)</f>
        <v>28164</v>
      </c>
      <c r="S12" s="84"/>
      <c r="T12" s="85"/>
    </row>
    <row r="13" spans="1:22" ht="15.75" thickTop="1" x14ac:dyDescent="0.25">
      <c r="B13" s="82" t="s">
        <v>27</v>
      </c>
      <c r="C13" s="82"/>
      <c r="D13" s="82"/>
      <c r="E13" s="82"/>
      <c r="F13" s="82"/>
      <c r="G13" s="82"/>
      <c r="H13" s="72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2"/>
      <c r="H14" s="72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2"/>
      <c r="H15" s="72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2"/>
      <c r="H16" s="72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72"/>
      <c r="H17" s="72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2"/>
      <c r="H19" s="72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2"/>
      <c r="H20" s="72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2"/>
      <c r="H21" s="72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2"/>
      <c r="H22" s="72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2"/>
      <c r="H23" s="72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2"/>
      <c r="H24" s="72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2"/>
      <c r="H25" s="72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2"/>
      <c r="H26" s="72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2"/>
      <c r="H27" s="72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2"/>
      <c r="H28" s="72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2"/>
      <c r="H29" s="72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2"/>
      <c r="H30" s="72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2"/>
      <c r="H31" s="72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2"/>
      <c r="H32" s="72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2"/>
      <c r="H33" s="72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2"/>
      <c r="H34" s="72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2"/>
      <c r="H35" s="72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2"/>
      <c r="H36" s="72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2"/>
      <c r="H37" s="72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2"/>
      <c r="H38" s="72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2"/>
      <c r="H39" s="72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2"/>
      <c r="H40" s="72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2"/>
      <c r="H41" s="72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2"/>
      <c r="H42" s="72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2"/>
      <c r="H43" s="72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2"/>
      <c r="H44" s="72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2"/>
      <c r="H45" s="72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2"/>
      <c r="H46" s="72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2"/>
      <c r="H47" s="72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2"/>
      <c r="H48" s="72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2"/>
      <c r="H49" s="72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2"/>
      <c r="H50" s="72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2"/>
      <c r="H51" s="72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2"/>
      <c r="H52" s="72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2"/>
      <c r="H53" s="72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2"/>
      <c r="H54" s="72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2"/>
      <c r="H55" s="72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2"/>
      <c r="H56" s="72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2"/>
      <c r="H57" s="72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2"/>
      <c r="H58" s="72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2"/>
      <c r="H59" s="72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2"/>
      <c r="H60" s="72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2"/>
      <c r="H61" s="72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2"/>
      <c r="H62" s="72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2"/>
      <c r="H63" s="72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2"/>
      <c r="H64" s="72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2"/>
      <c r="H65" s="72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2"/>
      <c r="H66" s="72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2"/>
      <c r="H67" s="72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2"/>
      <c r="H68" s="72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2"/>
      <c r="H69" s="72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2"/>
      <c r="H70" s="72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2"/>
      <c r="H71" s="72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2"/>
      <c r="H72" s="72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2"/>
      <c r="H73" s="72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2"/>
      <c r="H74" s="72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2"/>
      <c r="H75" s="72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2"/>
      <c r="H76" s="72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2"/>
      <c r="H77" s="72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2"/>
      <c r="H78" s="72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2"/>
      <c r="H79" s="72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2"/>
      <c r="H80" s="72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2"/>
      <c r="H81" s="72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2"/>
      <c r="H82" s="72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2"/>
      <c r="H83" s="72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2"/>
      <c r="H84" s="72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2"/>
      <c r="H85" s="72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2"/>
      <c r="H86" s="72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2"/>
      <c r="H87" s="72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2"/>
      <c r="H88" s="72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2"/>
      <c r="H89" s="72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2"/>
      <c r="H90" s="72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2"/>
      <c r="H91" s="72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2"/>
      <c r="H92" s="72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2"/>
      <c r="H93" s="72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2"/>
      <c r="H94" s="72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2"/>
      <c r="H95" s="72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2"/>
      <c r="H96" s="72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2"/>
      <c r="H97" s="72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2"/>
      <c r="H98" s="72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7Q1flZ2Yj7JGDqVoteqIqUWriwKlgr5HqvH3A2d8e06oe3ubVW3DjJi/CmByi9EVNXXSTm46Az9ggVRWjcn59g==" saltValue="//ZkMMoZEZEXnXvNDtw4vw==" spinCount="100000" sheet="1" objects="1" scenarios="1"/>
  <mergeCells count="17">
    <mergeCell ref="O7:O9"/>
    <mergeCell ref="U7:U9"/>
    <mergeCell ref="V8:V9"/>
    <mergeCell ref="B1:D1"/>
    <mergeCell ref="G5:H5"/>
    <mergeCell ref="G2:N3"/>
    <mergeCell ref="L8:L9"/>
    <mergeCell ref="I7:I9"/>
    <mergeCell ref="J7:J9"/>
    <mergeCell ref="K7:K9"/>
    <mergeCell ref="M7:M9"/>
    <mergeCell ref="N7:N9"/>
    <mergeCell ref="B13:G13"/>
    <mergeCell ref="R12:T12"/>
    <mergeCell ref="R11:T11"/>
    <mergeCell ref="B11:G11"/>
    <mergeCell ref="B12:H12"/>
  </mergeCells>
  <conditionalFormatting sqref="B7:B9 D7:D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G7:H9 R7:R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9">
    <cfRule type="notContainsBlanks" dxfId="2" priority="69">
      <formula>LEN(TRIM(G7))&gt;0</formula>
    </cfRule>
  </conditionalFormatting>
  <conditionalFormatting sqref="T7:T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J7" xr:uid="{06575E6F-F559-4E8A-A7AD-2AC471D15369}">
      <formula1>"ANO,NE"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X9JL9XFAcncEQs0te2fA71XRhPMbRIqwdzMCbFGCv2Y=</DigestValue>
    </Reference>
    <Reference Type="http://www.w3.org/2000/09/xmldsig#Object" URI="#idOfficeObject">
      <DigestMethod Algorithm="http://www.w3.org/2001/04/xmlenc#sha256"/>
      <DigestValue>brVm0An9wy20RkqD758CFmdrns3mDmuyTJr2UT1kaAk=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i2tZ1yoA7PwmiAnfKpgyrz6yqowOQqQNPInqwdmnV1A=</DigestValue>
    </Reference>
  </SignedInfo>
  <SignatureValue>RACpIR65o3xwm1+ybCIne97fMl4oEG8W1XMaTUwRsMB8IX1vlsfkMXa71U6dwIdsXgBaoClwSgXg
bFdJTDdH5BHnU1V2ssXoOEOUNowANsb06lEB2BaWAKQ5FQZgp7hsvl5OQJBi+5cH16fvScvhYwQ/
deqoWsQvzVr1mVk6b5WTrvLMfmKPPeQ+Ig35z4fKVcysgGxg07MnRaCoKuiaQKR93JXeZ1IU95KS
Qd92kJEMAF3ECe4lDJ//5eCNPcLyuBJ2/adsZPKN2mk+D+fuj5Kcj8f1LktEN9ImcbkFuD7D1q1m
trISU6EG4RyUHJ9eGldtdmWURmEpeyuke2xXEw==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6dQVG0ONrJX2jiWlnHU0Nc6VATO/MjV13XZ6HFYgnJU=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Jh4DOYY4t7eFDlLhA2/PuWe+dNI/kLdGnbA/YEHLGc8=</DigestValue>
      </Reference>
      <Reference URI="/xl/sharedStrings.xml?ContentType=application/vnd.openxmlformats-officedocument.spreadsheetml.sharedStrings+xml">
        <DigestMethod Algorithm="http://www.w3.org/2001/04/xmlenc#sha256"/>
        <DigestValue>Y6SKWuQJ6/G7Yr3D9QlKBiotbrFUljhRy1VaH2fqzFc=</DigestValue>
      </Reference>
      <Reference URI="/xl/styles.xml?ContentType=application/vnd.openxmlformats-officedocument.spreadsheetml.styles+xml">
        <DigestMethod Algorithm="http://www.w3.org/2001/04/xmlenc#sha256"/>
        <DigestValue>EVIyktMjh5qPfLs9lAahEAkFvhXFC9cTY/Uk/f1aIsY=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cabCqV51MkpnHqkfYHAc1W8y9UXWBi7sAguNHUvhgMY=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mqtDspgAMmgv/c7nWUC57FHQ0GNWuenpg6rTj8wMh4k=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2023-06-29T09:41:28Z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16.0.16501/25</OfficeVersion>
          <ApplicationVersion>16.0.16501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2023-06-29T09:41:28Z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2023-06-19T09:42:37Z</cp:lastPrinted>
  <dcterms:created xsi:type="dcterms:W3CDTF">2014-03-05T12:43:32Z</dcterms:created>
  <dcterms:modified xsi:type="dcterms:W3CDTF">2023-06-27T08:28:19Z</dcterms:modified>
</cp:coreProperties>
</file>